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GPW\Formularze_2018\RAPORT OKRESOWY 2018\2018_półrocze\skonsolidowany\"/>
    </mc:Choice>
  </mc:AlternateContent>
  <bookViews>
    <workbookView xWindow="0" yWindow="0" windowWidth="28800" windowHeight="12435"/>
  </bookViews>
  <sheets>
    <sheet name="wybrane dane" sheetId="1" r:id="rId1"/>
  </sheets>
  <externalReferences>
    <externalReference r:id="rId2"/>
  </externalReferences>
  <definedNames>
    <definedName name="_xlnm.Print_Area" localSheetId="0">'wybrane dane'!$A$1:$K$20</definedName>
  </definedNames>
  <calcPr calcId="152511"/>
</workbook>
</file>

<file path=xl/calcChain.xml><?xml version="1.0" encoding="utf-8"?>
<calcChain xmlns="http://schemas.openxmlformats.org/spreadsheetml/2006/main">
  <c r="B47" i="1" l="1"/>
  <c r="B37" i="1"/>
  <c r="C18" i="1"/>
  <c r="E18" i="1" s="1"/>
  <c r="B18" i="1"/>
  <c r="D18" i="1" s="1"/>
  <c r="C17" i="1"/>
  <c r="E17" i="1" s="1"/>
  <c r="B17" i="1"/>
  <c r="D17" i="1" s="1"/>
  <c r="C16" i="1"/>
  <c r="E16" i="1" s="1"/>
  <c r="B16" i="1"/>
  <c r="D16" i="1" s="1"/>
  <c r="C15" i="1"/>
  <c r="E15" i="1" s="1"/>
  <c r="B15" i="1"/>
  <c r="D15" i="1" s="1"/>
  <c r="C14" i="1"/>
  <c r="E14" i="1" s="1"/>
  <c r="B14" i="1"/>
  <c r="D14" i="1" s="1"/>
  <c r="C13" i="1"/>
  <c r="E13" i="1" s="1"/>
  <c r="B13" i="1"/>
  <c r="D13" i="1" s="1"/>
  <c r="C12" i="1"/>
  <c r="E12" i="1" s="1"/>
  <c r="B12" i="1"/>
  <c r="C11" i="1"/>
  <c r="B11" i="1"/>
  <c r="D11" i="1" s="1"/>
  <c r="C10" i="1"/>
  <c r="E10" i="1" s="1"/>
  <c r="B10" i="1"/>
  <c r="C9" i="1"/>
  <c r="B9" i="1"/>
  <c r="D9" i="1" s="1"/>
  <c r="C8" i="1"/>
  <c r="E8" i="1" s="1"/>
  <c r="B8" i="1"/>
  <c r="C7" i="1"/>
  <c r="B7" i="1"/>
  <c r="D7" i="1" s="1"/>
  <c r="C6" i="1"/>
  <c r="E6" i="1" s="1"/>
  <c r="B6" i="1"/>
  <c r="C5" i="1"/>
  <c r="B5" i="1"/>
  <c r="D5" i="1" s="1"/>
  <c r="E5" i="1" l="1"/>
  <c r="E7" i="1"/>
  <c r="E9" i="1"/>
  <c r="E11" i="1"/>
  <c r="D6" i="1"/>
  <c r="D8" i="1"/>
  <c r="D10" i="1"/>
  <c r="D12" i="1"/>
  <c r="E4" i="1"/>
  <c r="D4" i="1"/>
</calcChain>
</file>

<file path=xl/sharedStrings.xml><?xml version="1.0" encoding="utf-8"?>
<sst xmlns="http://schemas.openxmlformats.org/spreadsheetml/2006/main" count="39" uniqueCount="39">
  <si>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</si>
  <si>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</si>
  <si>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</si>
  <si>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</si>
  <si>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</si>
  <si>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</si>
  <si>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</si>
  <si>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</si>
  <si>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</si>
  <si>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</si>
  <si>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</si>
  <si>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</si>
  <si>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</si>
  <si>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</si>
  <si>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</si>
  <si>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</si>
  <si>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śerdnia</t>
  </si>
  <si>
    <t>VII. Środki pieniężne netto z działalności finansowej</t>
  </si>
  <si>
    <t>31/01/2017</t>
  </si>
  <si>
    <t>28/02/2017</t>
  </si>
  <si>
    <t>31/03/2017</t>
  </si>
  <si>
    <t>28/04/2017</t>
  </si>
  <si>
    <t>31/05/2017</t>
  </si>
  <si>
    <t>30/06/2017</t>
  </si>
  <si>
    <t>półrocze 2018</t>
  </si>
  <si>
    <t>2017 rok</t>
  </si>
  <si>
    <t>Pozycje bilansowe w wybranych danych finansowych zostały pokazane w wartościach na koniec półrocza bieżącego roku obrotowego (kolumna półrocze 2018) oraz w wartościach na koniec poprzedniego roku obrotowego (kolumna 2017 rok) oraz przeliczone wg średniego kursu NBP  obowiązującego w ostatnim dniu okresu sprawozdawczego. Pozostałe dane  w wybranych danych finansowych zostały pokazane w wartościach na koniec półrocza bieżącego roku obrotowego (kolumna półrocze 2018) oraz w wartościach na koniec półrocza poprzedniego roku obrotowego (kolumna 2017 rok) oraz przeliczone wg kursu będącego średnią arytmetyczną średnich kursów ogłaszanych przez NBP, obowiązujących na ostatni dzień każdego z 6 miesięcy pierwszego półrocza danego roku.</t>
  </si>
  <si>
    <t>dane na półrocze 2017</t>
  </si>
  <si>
    <t>dane na koniec 2017</t>
  </si>
  <si>
    <t>rzis/cf kurs średni</t>
  </si>
  <si>
    <t>bilans kurs z ostatniego dnia okresu</t>
  </si>
  <si>
    <t>29-12-2017</t>
  </si>
  <si>
    <t>31/01/2018</t>
  </si>
  <si>
    <t>28/02/2018</t>
  </si>
  <si>
    <t>30/03/2018</t>
  </si>
  <si>
    <t>30/04/2018</t>
  </si>
  <si>
    <t>30/05/2018</t>
  </si>
  <si>
    <t>29/06/2018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</si>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</sst>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0.0000"/>
    <numFmt numFmtId="165" formatCode="#,##0;[Red]\-#,##0"/>
  </numFmts>
  <fonts count="8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1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1" fontId="2" fillId="0" borderId="0" xfId="0" applyNumberFormat="1" applyFont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Fill="1" applyAlignment="1">
      <alignment horizontal="left" vertical="center"/>
    </xf>
    <xf numFmtId="0" fontId="6" fillId="0" borderId="13" xfId="0" applyFont="1" applyBorder="1"/>
    <xf numFmtId="0" fontId="6" fillId="0" borderId="0" xfId="0" applyFont="1"/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164" fontId="6" fillId="0" borderId="13" xfId="0" applyNumberFormat="1" applyFont="1" applyBorder="1"/>
    <xf numFmtId="0" fontId="4" fillId="2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12</xdr:row>
      <xdr:rowOff>104775</xdr:rowOff>
    </xdr:from>
    <xdr:to>
      <xdr:col>6</xdr:col>
      <xdr:colOff>171450</xdr:colOff>
      <xdr:row>17</xdr:row>
      <xdr:rowOff>142875</xdr:rowOff>
    </xdr:to>
    <xdr:sp macro="" textlink="">
      <xdr:nvSpPr>
        <xdr:cNvPr id="3" name="Nawias klamrowy zamykający 2"/>
        <xdr:cNvSpPr/>
      </xdr:nvSpPr>
      <xdr:spPr>
        <a:xfrm>
          <a:off x="7658100" y="2686050"/>
          <a:ext cx="904875" cy="1038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66675</xdr:colOff>
      <xdr:row>4</xdr:row>
      <xdr:rowOff>104775</xdr:rowOff>
    </xdr:from>
    <xdr:to>
      <xdr:col>6</xdr:col>
      <xdr:colOff>104775</xdr:colOff>
      <xdr:row>11</xdr:row>
      <xdr:rowOff>133350</xdr:rowOff>
    </xdr:to>
    <xdr:sp macro="" textlink="">
      <xdr:nvSpPr>
        <xdr:cNvPr id="4" name="Nawias klamrowy zamykający 3"/>
        <xdr:cNvSpPr/>
      </xdr:nvSpPr>
      <xdr:spPr>
        <a:xfrm>
          <a:off x="7696200" y="1085850"/>
          <a:ext cx="800100" cy="1428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K/Qutsourcing/KONSOLIDACJA%20ECB%20SA/2018/2Q/p&#243;&#322;rocze%202018%20GK%20ECB%20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Dane ogólne"/>
      <sheetName val="Bilans"/>
      <sheetName val="RZiS"/>
      <sheetName val="Kapitał"/>
      <sheetName val="Przepływy"/>
      <sheetName val="Segmenty oper."/>
      <sheetName val="Segmenty oper. (2)"/>
      <sheetName val="przychody segmentów"/>
      <sheetName val="Przychody"/>
      <sheetName val="Pozostałe przychody oper."/>
      <sheetName val="Pozostałe koszty operacyjne"/>
      <sheetName val="Przychody koszty finansowe"/>
      <sheetName val="Wynagrodzenia"/>
      <sheetName val="Podatek dochodowy"/>
      <sheetName val="Rzeczowe aktywa trwałe"/>
      <sheetName val="Jednostki stowarzyszone"/>
      <sheetName val="Pozostałe inwestycje"/>
      <sheetName val="Podatek odroczony 1"/>
      <sheetName val="Podatek odroczony 2"/>
      <sheetName val="Podatek odroczony 3"/>
      <sheetName val="Wartości niematerialne"/>
      <sheetName val="Należności leasingowe"/>
      <sheetName val="dotacje1-usunąc"/>
      <sheetName val="Pożyczki"/>
      <sheetName val="Należności handlowe oraz poz"/>
      <sheetName val="Środki pieniężne"/>
      <sheetName val="Rozliczenia międzyokresowe"/>
      <sheetName val="Aktywa przeznaczone do sprzedaż"/>
      <sheetName val="Zapasy"/>
      <sheetName val="Kapitał własny"/>
      <sheetName val="Zysk na jedną akcję"/>
      <sheetName val="Zobowiązania finansowe I"/>
      <sheetName val="Zobowiązania finansowe II"/>
      <sheetName val="Zobowiazania z tyt. swiad. prac"/>
      <sheetName val="Świadczenia pracownicze 1"/>
      <sheetName val="Świadczenia pracownicze 2"/>
      <sheetName val="Rezerwy"/>
      <sheetName val="Dotacje"/>
      <sheetName val="Zobowiazania handlowe i poz."/>
      <sheetName val="Kategorie instrumentów fin."/>
      <sheetName val="Ryzyko kredytowe"/>
      <sheetName val="Ryzyko płynności"/>
      <sheetName val="Ryzyko walutowe"/>
      <sheetName val="Ryzyko stopy procentowej"/>
      <sheetName val="Wartość godziwa"/>
      <sheetName val="Pozostałe"/>
      <sheetName val="przepływy- objaśnienia"/>
      <sheetName val="Spis kontrolek"/>
    </sheetNames>
    <sheetDataSet>
      <sheetData sheetId="0"/>
      <sheetData sheetId="1"/>
      <sheetData sheetId="2">
        <row r="17">
          <cell r="F17">
            <v>497846</v>
          </cell>
          <cell r="H17">
            <v>494529</v>
          </cell>
        </row>
        <row r="30">
          <cell r="F30">
            <v>210081</v>
          </cell>
          <cell r="H30">
            <v>215845</v>
          </cell>
        </row>
        <row r="39">
          <cell r="F39">
            <v>37728</v>
          </cell>
          <cell r="H39">
            <v>37728</v>
          </cell>
        </row>
        <row r="47">
          <cell r="F47">
            <v>174666</v>
          </cell>
          <cell r="H47">
            <v>169694</v>
          </cell>
        </row>
        <row r="56">
          <cell r="F56">
            <v>282872</v>
          </cell>
          <cell r="H56">
            <v>317241</v>
          </cell>
        </row>
        <row r="65">
          <cell r="F65">
            <v>250389</v>
          </cell>
          <cell r="H65">
            <v>223439</v>
          </cell>
        </row>
      </sheetData>
      <sheetData sheetId="3">
        <row r="7">
          <cell r="I7">
            <v>93848</v>
          </cell>
          <cell r="K7">
            <v>102533</v>
          </cell>
        </row>
        <row r="20">
          <cell r="I20">
            <v>13323</v>
          </cell>
          <cell r="K20">
            <v>32029</v>
          </cell>
        </row>
        <row r="28">
          <cell r="I28">
            <v>5975</v>
          </cell>
          <cell r="K28">
            <v>21745</v>
          </cell>
        </row>
        <row r="32">
          <cell r="I32">
            <v>4936</v>
          </cell>
          <cell r="K32">
            <v>17257</v>
          </cell>
        </row>
      </sheetData>
      <sheetData sheetId="4"/>
      <sheetData sheetId="5">
        <row r="30">
          <cell r="E30">
            <v>20258</v>
          </cell>
          <cell r="G30">
            <v>78075</v>
          </cell>
        </row>
        <row r="44">
          <cell r="E44">
            <v>-100</v>
          </cell>
          <cell r="G44">
            <v>-5308</v>
          </cell>
        </row>
        <row r="55">
          <cell r="E55">
            <v>-10993</v>
          </cell>
          <cell r="G55">
            <v>-35588</v>
          </cell>
        </row>
        <row r="57">
          <cell r="E57">
            <v>9165</v>
          </cell>
          <cell r="G57">
            <v>37179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55.7109375" style="2" customWidth="1"/>
    <col min="2" max="2" width="14.140625" style="2" bestFit="1" customWidth="1"/>
    <col min="3" max="4" width="14.7109375" style="1" customWidth="1"/>
    <col min="5" max="5" width="15.140625" style="1" customWidth="1"/>
    <col min="6" max="6" width="11.42578125" style="1" hidden="1" customWidth="1"/>
    <col min="7" max="10" width="0" style="1" hidden="1" customWidth="1"/>
    <col min="11" max="16384" width="9.140625" style="1"/>
  </cols>
  <sheetData>
    <row r="1" spans="1:7" ht="3.75" customHeight="1" x14ac:dyDescent="0.2">
      <c r="A1" s="3"/>
      <c r="B1" s="3"/>
      <c r="C1" s="6"/>
      <c r="D1" s="6"/>
      <c r="E1" s="11"/>
    </row>
    <row r="2" spans="1:7" ht="13.5" thickBot="1" x14ac:dyDescent="0.25">
      <c r="A2" s="4"/>
      <c r="B2" s="4"/>
      <c r="E2" s="10"/>
    </row>
    <row r="3" spans="1:7" x14ac:dyDescent="0.2">
      <c r="A3" s="9"/>
      <c r="B3" s="39" t="s">
        <v>5</v>
      </c>
      <c r="C3" s="40"/>
      <c r="D3" s="42" t="s">
        <v>4</v>
      </c>
      <c r="E3" s="43"/>
    </row>
    <row r="4" spans="1:7" ht="47.25" customHeight="1" x14ac:dyDescent="0.2">
      <c r="A4" s="17" t="s">
        <v>13</v>
      </c>
      <c r="B4" s="17" t="s">
        <v>24</v>
      </c>
      <c r="C4" s="19" t="s">
        <v>25</v>
      </c>
      <c r="D4" s="18" t="str">
        <f>B4</f>
        <v>półrocze 2018</v>
      </c>
      <c r="E4" s="18" t="str">
        <f>C4</f>
        <v>2017 rok</v>
      </c>
    </row>
    <row r="5" spans="1:7" ht="15.95" customHeight="1" x14ac:dyDescent="0.2">
      <c r="A5" s="14" t="s">
        <v>6</v>
      </c>
      <c r="B5" s="13">
        <f>[1]RZiS!$I$7</f>
        <v>93848</v>
      </c>
      <c r="C5" s="30">
        <f>[1]RZiS!$K$7</f>
        <v>102533</v>
      </c>
      <c r="D5" s="31">
        <f>B5/$B$47</f>
        <v>22136.833787401669</v>
      </c>
      <c r="E5" s="31">
        <f>C5/$B$37</f>
        <v>24140.179874746904</v>
      </c>
    </row>
    <row r="6" spans="1:7" ht="15.95" customHeight="1" x14ac:dyDescent="0.2">
      <c r="A6" s="15" t="s">
        <v>14</v>
      </c>
      <c r="B6" s="16">
        <f>[1]RZiS!$I$20</f>
        <v>13323</v>
      </c>
      <c r="C6" s="32">
        <f>[1]RZiS!$K$20</f>
        <v>32029</v>
      </c>
      <c r="D6" s="31">
        <f t="shared" ref="D6:D12" si="0">B6/$B$47</f>
        <v>3142.6246329122882</v>
      </c>
      <c r="E6" s="31">
        <f t="shared" ref="E6:E12" si="1">C6/$B$37</f>
        <v>7540.8485190940346</v>
      </c>
    </row>
    <row r="7" spans="1:7" ht="15.95" customHeight="1" x14ac:dyDescent="0.2">
      <c r="A7" s="15" t="s">
        <v>15</v>
      </c>
      <c r="B7" s="16">
        <f>[1]RZiS!$I$28</f>
        <v>5975</v>
      </c>
      <c r="C7" s="32">
        <f>[1]RZiS!$K$28</f>
        <v>21745</v>
      </c>
      <c r="D7" s="31">
        <f t="shared" si="0"/>
        <v>1409.380933847551</v>
      </c>
      <c r="E7" s="31">
        <f t="shared" si="1"/>
        <v>5119.6025804021283</v>
      </c>
    </row>
    <row r="8" spans="1:7" ht="15.95" customHeight="1" x14ac:dyDescent="0.2">
      <c r="A8" s="15" t="s">
        <v>7</v>
      </c>
      <c r="B8" s="16">
        <f>[1]RZiS!$I$32</f>
        <v>4936</v>
      </c>
      <c r="C8" s="32">
        <f>[1]RZiS!$K$32</f>
        <v>17257</v>
      </c>
      <c r="D8" s="31">
        <f t="shared" si="0"/>
        <v>1164.3019731333075</v>
      </c>
      <c r="E8" s="31">
        <f t="shared" si="1"/>
        <v>4062.9561614163958</v>
      </c>
    </row>
    <row r="9" spans="1:7" ht="15.95" customHeight="1" x14ac:dyDescent="0.2">
      <c r="A9" s="15" t="s">
        <v>8</v>
      </c>
      <c r="B9" s="16">
        <f>[1]Przepływy!$E$30</f>
        <v>20258</v>
      </c>
      <c r="C9" s="32">
        <f>[1]Przepływy!$G$30</f>
        <v>78075</v>
      </c>
      <c r="D9" s="31">
        <f t="shared" si="0"/>
        <v>4778.4500347922494</v>
      </c>
      <c r="E9" s="31">
        <f t="shared" si="1"/>
        <v>18381.833592315299</v>
      </c>
      <c r="F9" s="6"/>
      <c r="G9" s="6" t="s">
        <v>27</v>
      </c>
    </row>
    <row r="10" spans="1:7" ht="15.95" customHeight="1" x14ac:dyDescent="0.2">
      <c r="A10" s="15" t="s">
        <v>9</v>
      </c>
      <c r="B10" s="16">
        <f>[1]Przepływy!$E$44</f>
        <v>-100</v>
      </c>
      <c r="C10" s="32">
        <f>[1]Przepływy!$G$44</f>
        <v>-5308</v>
      </c>
      <c r="D10" s="31">
        <f t="shared" si="0"/>
        <v>-23.587965420042696</v>
      </c>
      <c r="E10" s="31">
        <f t="shared" si="1"/>
        <v>-1249.7057023120026</v>
      </c>
      <c r="F10" s="5"/>
    </row>
    <row r="11" spans="1:7" ht="15.95" customHeight="1" x14ac:dyDescent="0.2">
      <c r="A11" s="15" t="s">
        <v>17</v>
      </c>
      <c r="B11" s="16">
        <f>[1]Przepływy!$E$55</f>
        <v>-10993</v>
      </c>
      <c r="C11" s="32">
        <f>[1]Przepływy!$G$55</f>
        <v>-35588</v>
      </c>
      <c r="D11" s="31">
        <f t="shared" si="0"/>
        <v>-2593.0250386252937</v>
      </c>
      <c r="E11" s="31">
        <f t="shared" si="1"/>
        <v>-8378.7728963601257</v>
      </c>
      <c r="F11" s="5"/>
      <c r="G11" s="8"/>
    </row>
    <row r="12" spans="1:7" ht="15.95" customHeight="1" thickBot="1" x14ac:dyDescent="0.25">
      <c r="A12" s="22" t="s">
        <v>10</v>
      </c>
      <c r="B12" s="23">
        <f>[1]Przepływy!$E$57</f>
        <v>9165</v>
      </c>
      <c r="C12" s="33">
        <f>[1]Przepływy!$G$57</f>
        <v>37179</v>
      </c>
      <c r="D12" s="34">
        <f t="shared" si="0"/>
        <v>2161.8370307469131</v>
      </c>
      <c r="E12" s="34">
        <f t="shared" si="1"/>
        <v>8753.35499364317</v>
      </c>
      <c r="F12" s="5"/>
    </row>
    <row r="13" spans="1:7" ht="15.95" customHeight="1" x14ac:dyDescent="0.2">
      <c r="A13" s="20" t="s">
        <v>11</v>
      </c>
      <c r="B13" s="21">
        <f>[1]Bilans!$F$17</f>
        <v>497846</v>
      </c>
      <c r="C13" s="35">
        <f>[1]Bilans!$H$17</f>
        <v>494529</v>
      </c>
      <c r="D13" s="36">
        <f>B13/$B$46</f>
        <v>114142.97505502567</v>
      </c>
      <c r="E13" s="36">
        <f>C13/$E$35</f>
        <v>118566.49643961736</v>
      </c>
      <c r="F13" s="7"/>
    </row>
    <row r="14" spans="1:7" ht="15.95" customHeight="1" x14ac:dyDescent="0.2">
      <c r="A14" s="15" t="s">
        <v>12</v>
      </c>
      <c r="B14" s="16">
        <f>[1]Bilans!$F$30</f>
        <v>210081</v>
      </c>
      <c r="C14" s="32">
        <f>[1]Bilans!$H$30</f>
        <v>215845</v>
      </c>
      <c r="D14" s="36">
        <f t="shared" ref="D14:D18" si="2">B14/$B$46</f>
        <v>48166.039985326483</v>
      </c>
      <c r="E14" s="36">
        <f t="shared" ref="E14:E18" si="3">C14/$E$35</f>
        <v>51750.221774676931</v>
      </c>
      <c r="F14" s="7"/>
    </row>
    <row r="15" spans="1:7" ht="15.95" customHeight="1" x14ac:dyDescent="0.2">
      <c r="A15" s="15" t="s">
        <v>3</v>
      </c>
      <c r="B15" s="16">
        <f>[1]Bilans!$F$56</f>
        <v>282872</v>
      </c>
      <c r="C15" s="32">
        <f>[1]Bilans!$H$56</f>
        <v>317241</v>
      </c>
      <c r="D15" s="36">
        <f t="shared" si="2"/>
        <v>64855.09904622157</v>
      </c>
      <c r="E15" s="36">
        <f t="shared" si="3"/>
        <v>76060.562468531978</v>
      </c>
      <c r="F15" s="7"/>
      <c r="G15" s="6" t="s">
        <v>28</v>
      </c>
    </row>
    <row r="16" spans="1:7" ht="15.95" customHeight="1" x14ac:dyDescent="0.2">
      <c r="A16" s="15" t="s">
        <v>2</v>
      </c>
      <c r="B16" s="16">
        <f>[1]Bilans!$F$65</f>
        <v>250389</v>
      </c>
      <c r="C16" s="32">
        <f>[1]Bilans!$H$65</f>
        <v>223439</v>
      </c>
      <c r="D16" s="36">
        <f t="shared" si="2"/>
        <v>57407.602714600143</v>
      </c>
      <c r="E16" s="36">
        <f t="shared" si="3"/>
        <v>53570.931933155916</v>
      </c>
      <c r="F16" s="7"/>
    </row>
    <row r="17" spans="1:7" ht="15.95" customHeight="1" x14ac:dyDescent="0.2">
      <c r="A17" s="15" t="s">
        <v>1</v>
      </c>
      <c r="B17" s="16">
        <f>[1]Bilans!$F$47</f>
        <v>174666</v>
      </c>
      <c r="C17" s="32">
        <f>[1]Bilans!$H$47</f>
        <v>169694</v>
      </c>
      <c r="D17" s="36">
        <f t="shared" si="2"/>
        <v>40046.313279530448</v>
      </c>
      <c r="E17" s="36">
        <f t="shared" si="3"/>
        <v>40685.223812606397</v>
      </c>
      <c r="F17" s="7"/>
    </row>
    <row r="18" spans="1:7" ht="15.95" customHeight="1" x14ac:dyDescent="0.2">
      <c r="A18" s="15" t="s">
        <v>0</v>
      </c>
      <c r="B18" s="16">
        <f>[1]Bilans!$F$39</f>
        <v>37728</v>
      </c>
      <c r="C18" s="32">
        <f>[1]Bilans!$H$39</f>
        <v>37728</v>
      </c>
      <c r="D18" s="36">
        <f t="shared" si="2"/>
        <v>8650.0366837857673</v>
      </c>
      <c r="E18" s="36">
        <f t="shared" si="3"/>
        <v>9045.5297417823494</v>
      </c>
      <c r="F18" s="7"/>
    </row>
    <row r="19" spans="1:7" x14ac:dyDescent="0.2">
      <c r="G19" s="5"/>
    </row>
    <row r="20" spans="1:7" ht="84.75" customHeight="1" x14ac:dyDescent="0.2">
      <c r="A20" s="41" t="s">
        <v>26</v>
      </c>
      <c r="B20" s="41"/>
      <c r="C20" s="41"/>
      <c r="D20" s="41"/>
      <c r="E20" s="41"/>
    </row>
    <row r="21" spans="1:7" x14ac:dyDescent="0.2">
      <c r="B21" s="12"/>
      <c r="C21" s="6"/>
      <c r="D21" s="6"/>
      <c r="E21" s="6"/>
      <c r="G21" s="6"/>
    </row>
    <row r="24" spans="1:7" hidden="1" x14ac:dyDescent="0.2"/>
    <row r="25" spans="1:7" hidden="1" x14ac:dyDescent="0.2">
      <c r="A25" s="1" t="s">
        <v>29</v>
      </c>
    </row>
    <row r="26" spans="1:7" hidden="1" x14ac:dyDescent="0.2">
      <c r="A26" s="1" t="s">
        <v>30</v>
      </c>
    </row>
    <row r="27" spans="1:7" hidden="1" x14ac:dyDescent="0.2"/>
    <row r="28" spans="1:7" hidden="1" x14ac:dyDescent="0.2"/>
    <row r="29" spans="1:7" hidden="1" x14ac:dyDescent="0.2"/>
    <row r="30" spans="1:7" hidden="1" x14ac:dyDescent="0.2"/>
    <row r="31" spans="1:7" hidden="1" x14ac:dyDescent="0.2">
      <c r="A31" s="24" t="s">
        <v>18</v>
      </c>
      <c r="B31" s="25">
        <v>4.3308</v>
      </c>
      <c r="C31" s="29"/>
      <c r="D31" s="29"/>
      <c r="E31" s="29"/>
    </row>
    <row r="32" spans="1:7" hidden="1" x14ac:dyDescent="0.2">
      <c r="A32" s="24" t="s">
        <v>19</v>
      </c>
      <c r="B32" s="25">
        <v>4.3166000000000002</v>
      </c>
      <c r="C32" s="29"/>
      <c r="D32" s="29"/>
      <c r="E32" s="29"/>
    </row>
    <row r="33" spans="1:5" hidden="1" x14ac:dyDescent="0.2">
      <c r="A33" s="24" t="s">
        <v>20</v>
      </c>
      <c r="B33" s="26">
        <v>4.2198000000000002</v>
      </c>
      <c r="C33" s="29"/>
      <c r="D33" s="29"/>
      <c r="E33" s="29"/>
    </row>
    <row r="34" spans="1:5" hidden="1" x14ac:dyDescent="0.2">
      <c r="A34" s="27" t="s">
        <v>21</v>
      </c>
      <c r="B34" s="25">
        <v>4.2169999999999996</v>
      </c>
      <c r="C34" s="29"/>
      <c r="D34" s="29"/>
      <c r="E34" s="29"/>
    </row>
    <row r="35" spans="1:5" hidden="1" x14ac:dyDescent="0.2">
      <c r="A35" s="24" t="s">
        <v>22</v>
      </c>
      <c r="B35" s="25">
        <v>4.1737000000000002</v>
      </c>
      <c r="C35" s="29"/>
      <c r="D35" s="24" t="s">
        <v>31</v>
      </c>
      <c r="E35" s="24">
        <v>4.1708999999999996</v>
      </c>
    </row>
    <row r="36" spans="1:5" hidden="1" x14ac:dyDescent="0.2">
      <c r="A36" s="24" t="s">
        <v>23</v>
      </c>
      <c r="B36" s="28">
        <v>4.2264999999999997</v>
      </c>
      <c r="C36" s="29"/>
      <c r="D36" s="29"/>
      <c r="E36" s="29"/>
    </row>
    <row r="37" spans="1:5" hidden="1" x14ac:dyDescent="0.2">
      <c r="A37" s="24" t="s">
        <v>16</v>
      </c>
      <c r="B37" s="29">
        <f>SUM(B31:B36)/6</f>
        <v>4.2473999999999998</v>
      </c>
      <c r="C37" s="29"/>
      <c r="D37" s="29"/>
      <c r="E37" s="29"/>
    </row>
    <row r="38" spans="1:5" hidden="1" x14ac:dyDescent="0.2">
      <c r="A38" s="24"/>
      <c r="B38" s="29"/>
      <c r="C38" s="29"/>
      <c r="D38" s="29"/>
      <c r="E38" s="29"/>
    </row>
    <row r="39" spans="1:5" hidden="1" x14ac:dyDescent="0.2">
      <c r="B39" s="1"/>
      <c r="C39" s="29"/>
      <c r="D39" s="29"/>
      <c r="E39" s="29"/>
    </row>
    <row r="40" spans="1:5" hidden="1" x14ac:dyDescent="0.2">
      <c r="A40" s="24"/>
      <c r="B40" s="37"/>
      <c r="C40" s="29"/>
      <c r="D40" s="29"/>
      <c r="E40" s="29"/>
    </row>
    <row r="41" spans="1:5" hidden="1" x14ac:dyDescent="0.2">
      <c r="A41" s="24" t="s">
        <v>32</v>
      </c>
      <c r="B41" s="25">
        <v>4.1487999999999996</v>
      </c>
      <c r="C41" s="29"/>
      <c r="D41" s="29"/>
      <c r="E41" s="29"/>
    </row>
    <row r="42" spans="1:5" hidden="1" x14ac:dyDescent="0.2">
      <c r="A42" s="24" t="s">
        <v>33</v>
      </c>
      <c r="B42" s="25">
        <v>4.1779000000000002</v>
      </c>
      <c r="C42" s="29"/>
      <c r="D42" s="29"/>
      <c r="E42" s="29"/>
    </row>
    <row r="43" spans="1:5" hidden="1" x14ac:dyDescent="0.2">
      <c r="A43" s="24" t="s">
        <v>34</v>
      </c>
      <c r="B43" s="26">
        <v>4.2084999999999999</v>
      </c>
      <c r="C43" s="29"/>
      <c r="D43" s="29"/>
      <c r="E43" s="29"/>
    </row>
    <row r="44" spans="1:5" hidden="1" x14ac:dyDescent="0.2">
      <c r="A44" s="24" t="s">
        <v>35</v>
      </c>
      <c r="B44" s="26">
        <v>4.2203999999999997</v>
      </c>
      <c r="C44" s="29"/>
      <c r="D44" s="29"/>
      <c r="E44" s="29"/>
    </row>
    <row r="45" spans="1:5" hidden="1" x14ac:dyDescent="0.2">
      <c r="A45" s="24" t="s">
        <v>36</v>
      </c>
      <c r="B45" s="26">
        <v>4.3194999999999997</v>
      </c>
      <c r="C45" s="29"/>
      <c r="D45" s="29"/>
      <c r="E45" s="29"/>
    </row>
    <row r="46" spans="1:5" hidden="1" x14ac:dyDescent="0.2">
      <c r="A46" s="24" t="s">
        <v>37</v>
      </c>
      <c r="B46" s="38">
        <v>4.3616000000000001</v>
      </c>
      <c r="C46" s="29"/>
      <c r="D46" s="29"/>
      <c r="E46" s="29"/>
    </row>
    <row r="47" spans="1:5" hidden="1" x14ac:dyDescent="0.2">
      <c r="A47" s="24" t="s">
        <v>38</v>
      </c>
      <c r="B47" s="25">
        <f>SUM(B41:B46)/6</f>
        <v>4.2394499999999997</v>
      </c>
      <c r="C47" s="29"/>
      <c r="D47" s="29"/>
      <c r="E47" s="29"/>
    </row>
    <row r="48" spans="1:5" hidden="1" x14ac:dyDescent="0.2">
      <c r="A48" s="24"/>
      <c r="B48" s="29"/>
      <c r="C48" s="29"/>
      <c r="D48" s="29"/>
      <c r="E48" s="29"/>
    </row>
  </sheetData>
  <sheetProtection password="C71E"/>
  <mergeCells count="3">
    <mergeCell ref="B3:C3"/>
    <mergeCell ref="A20:E20"/>
    <mergeCell ref="D3:E3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S.A.&amp;C&amp;"Arial,Normalny"SA-P 2018
&amp;Rw tys. zł</oddHeader>
    <oddFooter>&amp;C&amp;"Arial,Normalny"Komisja Nadzoru Finansowego &amp;R&amp;"Arial,Normalny"&amp;P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2018-09-14T07:45:07Z</cp:lastPrinted>
  <dcterms:created xsi:type="dcterms:W3CDTF">2015-03-18T12:11:08Z</dcterms:created>
  <dcterms:modified xsi:type="dcterms:W3CDTF">2018-09-14T15:25:30Z</dcterms:modified>
</cp:coreProperties>
</file>